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05.10." sheetId="6" r:id="rId1"/>
    <sheet name="04.10." sheetId="5" r:id="rId2"/>
    <sheet name="02.10." sheetId="4" r:id="rId3"/>
    <sheet name="01.10." sheetId="2" r:id="rId4"/>
    <sheet name="5-11" sheetId="3" r:id="rId5"/>
  </sheets>
  <definedNames>
    <definedName name="_xlnm.Print_Area" localSheetId="3">'01.10.'!$A$1:$J$28</definedName>
    <definedName name="_xlnm.Print_Area" localSheetId="2">'02.10.'!$A$1:$J$30</definedName>
    <definedName name="_xlnm.Print_Area" localSheetId="1">'04.10.'!$A$1:$J$29</definedName>
    <definedName name="_xlnm.Print_Area" localSheetId="0">'05.10.'!$A$1:$J$29</definedName>
    <definedName name="_xlnm.Print_Area" localSheetId="4">'5-11'!$A$1:$J$31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6" l="1"/>
  <c r="J14" i="6"/>
  <c r="I14" i="6"/>
  <c r="J8" i="6"/>
  <c r="I8" i="6"/>
  <c r="H8" i="6"/>
  <c r="H14" i="6" l="1"/>
  <c r="G14" i="6"/>
  <c r="G8" i="6"/>
  <c r="F8" i="6"/>
  <c r="J18" i="5" l="1"/>
  <c r="I18" i="5"/>
  <c r="H18" i="5"/>
  <c r="F18" i="5" l="1"/>
  <c r="G18" i="5"/>
  <c r="J10" i="5"/>
  <c r="I10" i="5"/>
  <c r="G10" i="5"/>
  <c r="F10" i="5"/>
  <c r="H10" i="5"/>
  <c r="J9" i="4" l="1"/>
  <c r="G9" i="4"/>
  <c r="G12" i="4"/>
  <c r="I12" i="4"/>
  <c r="H12" i="4"/>
  <c r="F12" i="4"/>
  <c r="J12" i="4"/>
  <c r="G13" i="3" l="1"/>
  <c r="G17" i="3" s="1"/>
  <c r="J13" i="3"/>
  <c r="I13" i="3"/>
  <c r="I17" i="3" s="1"/>
  <c r="H13" i="3"/>
  <c r="G5" i="2"/>
  <c r="J5" i="3"/>
  <c r="J10" i="3" s="1"/>
  <c r="I5" i="3"/>
  <c r="I10" i="3" s="1"/>
  <c r="H5" i="3"/>
  <c r="H10" i="3" s="1"/>
  <c r="G5" i="3"/>
  <c r="G10" i="3" s="1"/>
  <c r="J5" i="2"/>
  <c r="I5" i="2"/>
  <c r="H5" i="2"/>
  <c r="J26" i="3"/>
  <c r="I26" i="3"/>
  <c r="H26" i="3"/>
  <c r="G26" i="3"/>
  <c r="F26" i="3"/>
  <c r="H17" i="3"/>
  <c r="F17" i="3"/>
  <c r="J17" i="3"/>
  <c r="F10" i="3"/>
  <c r="J17" i="2"/>
  <c r="I17" i="2"/>
  <c r="H17" i="2"/>
  <c r="G17" i="2"/>
  <c r="G11" i="2"/>
  <c r="J11" i="2"/>
  <c r="H11" i="2"/>
  <c r="F17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<sst xmlns="http://schemas.openxmlformats.org/spreadsheetml/2006/main" count="249" uniqueCount="81">
  <si>
    <t>Обед</t>
  </si>
  <si>
    <t>Школа</t>
  </si>
  <si>
    <t>МАОУ "Гимназия (английская)"</t>
  </si>
  <si>
    <t>Приём пищи</t>
  </si>
  <si>
    <t>Раздел</t>
  </si>
  <si>
    <t>№ рец.</t>
  </si>
  <si>
    <t>Завтрак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</si>
  <si>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</si>
  <si>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</si>
  <si>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</si>
  <si>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</si>
  <si>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</si>
  <si>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</si>
  <si>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</si>
  <si>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Дата:</t>
  </si>
  <si>
    <t>Сырок творожный глазированный</t>
  </si>
  <si>
    <t>Каша пшённая с маслом сливочным</t>
  </si>
  <si>
    <t>Булочка "Сдобная"</t>
  </si>
  <si>
    <t>Хлеб пшеничный</t>
  </si>
  <si>
    <t>150/10</t>
  </si>
  <si>
    <t>200/7</t>
  </si>
  <si>
    <t>каши</t>
  </si>
  <si>
    <t>напитки</t>
  </si>
  <si>
    <t>хлеб</t>
  </si>
  <si>
    <t>мучные блюда</t>
  </si>
  <si>
    <t>закуски</t>
  </si>
  <si>
    <t>супы</t>
  </si>
  <si>
    <t>мясные блюда</t>
  </si>
  <si>
    <t>№ 182 сб.2015г</t>
  </si>
  <si>
    <t>пром.пр-во</t>
  </si>
  <si>
    <t>Огурец консервированный</t>
  </si>
  <si>
    <t>Плов из отварной говядины</t>
  </si>
  <si>
    <t>Сок фруктовый</t>
  </si>
  <si>
    <t>Хлеб ржаной</t>
  </si>
  <si>
    <t>200/25</t>
  </si>
  <si>
    <t>Борщ из св. капусты с говядиной отварной</t>
  </si>
  <si>
    <t>80/150</t>
  </si>
  <si>
    <t>т.18 сб. 1981г.</t>
  </si>
  <si>
    <t>№ 244 сб.2015г</t>
  </si>
  <si>
    <t>№ 82 сб.2015г</t>
  </si>
  <si>
    <t>№ 377 сб.2015г</t>
  </si>
  <si>
    <t>МЕНЮ</t>
  </si>
  <si>
    <t>1-4 классы</t>
  </si>
  <si>
    <t>5-11 классы</t>
  </si>
  <si>
    <t>200/10</t>
  </si>
  <si>
    <t>250/25</t>
  </si>
  <si>
    <t>100/200</t>
  </si>
  <si>
    <t>Полдник</t>
  </si>
  <si>
    <t>Томаты в собственном соку</t>
  </si>
  <si>
    <t>Пельмени отварные с маслом сливочным</t>
  </si>
  <si>
    <t>Чай с сахаром, лимоном</t>
  </si>
  <si>
    <t>№ 392 сб.2015г</t>
  </si>
  <si>
    <t>Кукуруза консервированная</t>
  </si>
  <si>
    <t>Сок томатный</t>
  </si>
  <si>
    <t>№ 101 сб.2015г</t>
  </si>
  <si>
    <t>200/</t>
  </si>
  <si>
    <t>Суп картофельный с крупой,</t>
  </si>
  <si>
    <t>говядиной отварной</t>
  </si>
  <si>
    <t>Картофельное пюре</t>
  </si>
  <si>
    <t>Голубцы ленивые</t>
  </si>
  <si>
    <t>гарниры</t>
  </si>
  <si>
    <t>Чай с сахаром</t>
  </si>
  <si>
    <t>№ 54-3м-2020</t>
  </si>
  <si>
    <t>№ 312 сб.2015г</t>
  </si>
  <si>
    <t>№ 375,376 сб.2015г</t>
  </si>
  <si>
    <t>Салат карт. с морковью,зел. горошком</t>
  </si>
  <si>
    <t>№ 40 сб.2015г</t>
  </si>
  <si>
    <t>№ 104 сб.2015г</t>
  </si>
  <si>
    <t>Суп картофельный с мясными фрикад.</t>
  </si>
  <si>
    <t>200/20</t>
  </si>
  <si>
    <t>Макаронные изделия отварные</t>
  </si>
  <si>
    <t xml:space="preserve">Сарделька отварная </t>
  </si>
  <si>
    <t>№ 309 сб.2015г</t>
  </si>
  <si>
    <t>т.32 сб. 1981г.</t>
  </si>
  <si>
    <t>№ 948 сб. 1981г.</t>
  </si>
  <si>
    <t>Кисель витаминизированный</t>
  </si>
  <si>
    <t>04.10.2021.</t>
  </si>
  <si>
    <t>05.10.2021.</t>
  </si>
  <si>
    <t>Булочка "Ванильная"</t>
  </si>
  <si>
    <t>Ряженка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</si>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</sst>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/>
    <xf numFmtId="2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/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F15" sqref="F15"/>
    </sheetView>
  </sheetViews>
  <sheetFormatPr defaultRowHeight="14.4" x14ac:dyDescent="0.3"/>
  <cols>
    <col min="1" max="1" width="11.44140625" customWidth="1"/>
    <col min="2" max="2" width="13.6640625" customWidth="1"/>
    <col min="3" max="3" width="16.5546875" customWidth="1"/>
    <col min="4" max="4" width="37.21875" customWidth="1"/>
    <col min="5" max="5" width="10.21875" customWidth="1"/>
    <col min="6" max="6" width="8.33203125" customWidth="1"/>
    <col min="7" max="7" width="13" customWidth="1"/>
    <col min="10" max="10" width="10.88671875" customWidth="1"/>
  </cols>
  <sheetData>
    <row r="1" spans="1:10" ht="77.55" customHeight="1" x14ac:dyDescent="0.3"/>
    <row r="2" spans="1:10" x14ac:dyDescent="0.3">
      <c r="A2" t="s">
        <v>1</v>
      </c>
      <c r="B2" t="s">
        <v>2</v>
      </c>
      <c r="D2" s="29" t="s">
        <v>41</v>
      </c>
      <c r="I2" s="10" t="s">
        <v>14</v>
      </c>
      <c r="J2" s="9" t="s">
        <v>77</v>
      </c>
    </row>
    <row r="3" spans="1:10" ht="15" thickBot="1" x14ac:dyDescent="0.35">
      <c r="D3" s="10" t="s">
        <v>42</v>
      </c>
    </row>
    <row r="4" spans="1:10" ht="15" thickBot="1" x14ac:dyDescent="0.35">
      <c r="A4" s="13" t="s">
        <v>3</v>
      </c>
      <c r="B4" s="11" t="s">
        <v>4</v>
      </c>
      <c r="C4" s="11" t="s">
        <v>5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</row>
    <row r="5" spans="1:10" x14ac:dyDescent="0.3">
      <c r="A5" s="1" t="s">
        <v>6</v>
      </c>
      <c r="B5" s="4" t="s">
        <v>22</v>
      </c>
      <c r="C5" s="6" t="s">
        <v>29</v>
      </c>
      <c r="D5" s="6" t="s">
        <v>79</v>
      </c>
      <c r="E5" s="39">
        <v>200</v>
      </c>
      <c r="F5" s="40">
        <v>45</v>
      </c>
      <c r="G5" s="14">
        <v>119</v>
      </c>
      <c r="H5" s="14">
        <v>3.8</v>
      </c>
      <c r="I5" s="28">
        <v>6.4</v>
      </c>
      <c r="J5" s="30">
        <v>9.4</v>
      </c>
    </row>
    <row r="6" spans="1:10" x14ac:dyDescent="0.3">
      <c r="A6" s="2"/>
      <c r="B6" s="4" t="s">
        <v>22</v>
      </c>
      <c r="C6" s="4" t="s">
        <v>40</v>
      </c>
      <c r="D6" s="4" t="s">
        <v>50</v>
      </c>
      <c r="E6" s="15">
        <v>200</v>
      </c>
      <c r="F6" s="18">
        <v>3.13</v>
      </c>
      <c r="G6" s="26">
        <v>41.6</v>
      </c>
      <c r="H6" s="15">
        <v>0</v>
      </c>
      <c r="I6" s="15">
        <v>0</v>
      </c>
      <c r="J6" s="27">
        <v>0.9</v>
      </c>
    </row>
    <row r="7" spans="1:10" x14ac:dyDescent="0.3">
      <c r="A7" s="2"/>
      <c r="B7" s="4" t="s">
        <v>24</v>
      </c>
      <c r="C7" s="4" t="s">
        <v>29</v>
      </c>
      <c r="D7" s="4" t="s">
        <v>78</v>
      </c>
      <c r="E7" s="15">
        <v>50</v>
      </c>
      <c r="F7" s="18">
        <v>13</v>
      </c>
      <c r="G7" s="26">
        <v>119</v>
      </c>
      <c r="H7" s="15">
        <v>2.95</v>
      </c>
      <c r="I7" s="15">
        <v>4.05</v>
      </c>
      <c r="J7" s="27">
        <v>22.24</v>
      </c>
    </row>
    <row r="8" spans="1:10" x14ac:dyDescent="0.3">
      <c r="A8" s="2"/>
      <c r="B8" s="4"/>
      <c r="C8" s="4"/>
      <c r="D8" s="4"/>
      <c r="E8" s="15"/>
      <c r="F8" s="18">
        <f>SUM(F5:F7)</f>
        <v>61.13</v>
      </c>
      <c r="G8" s="26">
        <f>SUM(G5:G7)</f>
        <v>279.60000000000002</v>
      </c>
      <c r="H8" s="26">
        <f t="shared" ref="H8:J8" si="0">SUM(H5:H7)</f>
        <v>6.75</v>
      </c>
      <c r="I8" s="26">
        <f t="shared" si="0"/>
        <v>10.45</v>
      </c>
      <c r="J8" s="26">
        <f t="shared" si="0"/>
        <v>32.54</v>
      </c>
    </row>
    <row r="9" spans="1:10" x14ac:dyDescent="0.3">
      <c r="A9" s="2"/>
      <c r="B9" s="4"/>
      <c r="C9" s="4"/>
      <c r="D9" s="4"/>
      <c r="E9" s="15"/>
      <c r="F9" s="18"/>
      <c r="G9" s="26"/>
      <c r="H9" s="15"/>
      <c r="I9" s="26"/>
      <c r="J9" s="27"/>
    </row>
    <row r="10" spans="1:10" ht="15" thickBot="1" x14ac:dyDescent="0.35">
      <c r="A10" s="3"/>
      <c r="B10" s="5"/>
      <c r="C10" s="5"/>
      <c r="D10" s="5"/>
      <c r="E10" s="16"/>
      <c r="F10" s="25"/>
      <c r="G10" s="16"/>
      <c r="H10" s="16"/>
      <c r="I10" s="16"/>
      <c r="J10" s="23"/>
    </row>
    <row r="11" spans="1:10" x14ac:dyDescent="0.3">
      <c r="A11" s="1" t="s">
        <v>0</v>
      </c>
      <c r="B11" s="4" t="s">
        <v>22</v>
      </c>
      <c r="C11" s="6" t="s">
        <v>29</v>
      </c>
      <c r="D11" s="6" t="s">
        <v>80</v>
      </c>
      <c r="E11" s="39">
        <v>150</v>
      </c>
      <c r="F11" s="40">
        <v>45</v>
      </c>
      <c r="G11" s="14">
        <v>145.5</v>
      </c>
      <c r="H11" s="14">
        <v>4.3499999999999996</v>
      </c>
      <c r="I11" s="28">
        <v>5.25</v>
      </c>
      <c r="J11" s="30">
        <v>20.100000000000001</v>
      </c>
    </row>
    <row r="12" spans="1:10" x14ac:dyDescent="0.3">
      <c r="A12" s="2"/>
      <c r="B12" s="4" t="s">
        <v>22</v>
      </c>
      <c r="C12" s="4" t="s">
        <v>40</v>
      </c>
      <c r="D12" s="4" t="s">
        <v>50</v>
      </c>
      <c r="E12" s="15">
        <v>200</v>
      </c>
      <c r="F12" s="18">
        <v>3.13</v>
      </c>
      <c r="G12" s="26">
        <v>41.6</v>
      </c>
      <c r="H12" s="15">
        <v>0</v>
      </c>
      <c r="I12" s="15">
        <v>0</v>
      </c>
      <c r="J12" s="27">
        <v>0.9</v>
      </c>
    </row>
    <row r="13" spans="1:10" x14ac:dyDescent="0.3">
      <c r="A13" s="2"/>
      <c r="B13" s="4" t="s">
        <v>24</v>
      </c>
      <c r="C13" s="4" t="s">
        <v>29</v>
      </c>
      <c r="D13" s="4" t="s">
        <v>78</v>
      </c>
      <c r="E13" s="15">
        <v>50</v>
      </c>
      <c r="F13" s="18">
        <v>13</v>
      </c>
      <c r="G13" s="26">
        <v>119</v>
      </c>
      <c r="H13" s="15">
        <v>2.95</v>
      </c>
      <c r="I13" s="15">
        <v>4.05</v>
      </c>
      <c r="J13" s="27">
        <v>22.24</v>
      </c>
    </row>
    <row r="14" spans="1:10" x14ac:dyDescent="0.3">
      <c r="A14" s="2"/>
      <c r="B14" s="4"/>
      <c r="C14" s="4"/>
      <c r="D14" s="4"/>
      <c r="E14" s="15"/>
      <c r="F14" s="18">
        <f>SUM(F11:F13)</f>
        <v>61.13</v>
      </c>
      <c r="G14" s="26">
        <f>SUM(G11:G13)</f>
        <v>306.10000000000002</v>
      </c>
      <c r="H14" s="15">
        <f>SUM(H11:H13)</f>
        <v>7.3</v>
      </c>
      <c r="I14" s="15">
        <f>SUM(I11:I13)</f>
        <v>9.3000000000000007</v>
      </c>
      <c r="J14" s="15">
        <f>SUM(J11:J13)</f>
        <v>43.239999999999995</v>
      </c>
    </row>
    <row r="15" spans="1:10" x14ac:dyDescent="0.3">
      <c r="A15" s="2"/>
      <c r="B15" s="4"/>
      <c r="C15" s="31"/>
      <c r="D15" s="4"/>
      <c r="E15" s="15"/>
      <c r="F15" s="24"/>
      <c r="G15" s="26"/>
      <c r="H15" s="15"/>
      <c r="I15" s="15"/>
      <c r="J15" s="22"/>
    </row>
    <row r="16" spans="1:10" x14ac:dyDescent="0.3">
      <c r="A16" s="2"/>
      <c r="B16" s="4"/>
      <c r="C16" s="4"/>
      <c r="D16" s="4"/>
      <c r="E16" s="15"/>
      <c r="F16" s="18"/>
      <c r="G16" s="26"/>
      <c r="H16" s="15"/>
      <c r="I16" s="26"/>
      <c r="J16" s="22"/>
    </row>
    <row r="17" spans="1:10" x14ac:dyDescent="0.3">
      <c r="A17" s="2"/>
      <c r="B17" s="4"/>
      <c r="C17" s="4"/>
      <c r="D17" s="4"/>
      <c r="E17" s="15"/>
      <c r="F17" s="18"/>
      <c r="G17" s="26"/>
      <c r="H17" s="15"/>
      <c r="I17" s="26"/>
      <c r="J17" s="22"/>
    </row>
    <row r="18" spans="1:10" x14ac:dyDescent="0.3">
      <c r="A18" s="2"/>
      <c r="B18" s="4"/>
      <c r="C18" s="4"/>
      <c r="D18" s="4"/>
      <c r="E18" s="15"/>
      <c r="F18" s="24"/>
      <c r="G18" s="15"/>
      <c r="H18" s="15"/>
      <c r="I18" s="26"/>
      <c r="J18" s="27"/>
    </row>
    <row r="19" spans="1:10" x14ac:dyDescent="0.3">
      <c r="A19" s="2"/>
      <c r="B19" s="4"/>
      <c r="C19" s="4"/>
      <c r="D19" s="4"/>
      <c r="E19" s="15"/>
      <c r="F19" s="4"/>
      <c r="G19" s="15"/>
      <c r="H19" s="15"/>
      <c r="I19" s="15"/>
      <c r="J19" s="22"/>
    </row>
    <row r="20" spans="1:10" x14ac:dyDescent="0.3">
      <c r="A20" s="2"/>
      <c r="B20" s="4"/>
      <c r="C20" s="4"/>
      <c r="D20" s="4"/>
      <c r="E20" s="15"/>
      <c r="F20" s="4"/>
      <c r="G20" s="4"/>
      <c r="H20" s="4"/>
      <c r="I20" s="4"/>
      <c r="J20" s="7"/>
    </row>
    <row r="21" spans="1:10" x14ac:dyDescent="0.3">
      <c r="A21" s="2"/>
      <c r="B21" s="4"/>
      <c r="C21" s="4"/>
      <c r="D21" s="4"/>
      <c r="E21" s="15"/>
      <c r="F21" s="4"/>
      <c r="G21" s="4"/>
      <c r="H21" s="4"/>
      <c r="I21" s="4"/>
      <c r="J21" s="7"/>
    </row>
    <row r="22" spans="1:10" ht="15" thickBot="1" x14ac:dyDescent="0.35">
      <c r="A22" s="3"/>
      <c r="B22" s="5"/>
      <c r="C22" s="5"/>
      <c r="D22" s="5"/>
      <c r="E22" s="16"/>
      <c r="F22" s="5"/>
      <c r="G22" s="5"/>
      <c r="H22" s="5"/>
      <c r="I22" s="5"/>
      <c r="J22" s="8"/>
    </row>
  </sheetData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zoomScaleNormal="100" workbookViewId="0">
      <selection activeCell="D19" sqref="D19"/>
    </sheetView>
  </sheetViews>
  <sheetFormatPr defaultRowHeight="14.4" x14ac:dyDescent="0.3"/>
  <cols>
    <col min="1" max="1" width="11.44140625" customWidth="1"/>
    <col min="2" max="2" width="13.6640625" customWidth="1"/>
    <col min="3" max="3" width="16.5546875" customWidth="1"/>
    <col min="4" max="4" width="37.21875" customWidth="1"/>
    <col min="5" max="5" width="10.21875" customWidth="1"/>
    <col min="6" max="6" width="8.33203125" customWidth="1"/>
    <col min="7" max="7" width="13" customWidth="1"/>
    <col min="10" max="10" width="10.88671875" customWidth="1"/>
  </cols>
  <sheetData>
    <row r="1" spans="1:10" ht="77.55" customHeight="1" x14ac:dyDescent="0.3"/>
    <row r="2" spans="1:10" x14ac:dyDescent="0.3">
      <c r="A2" t="s">
        <v>1</v>
      </c>
      <c r="B2" t="s">
        <v>2</v>
      </c>
      <c r="D2" s="29" t="s">
        <v>41</v>
      </c>
      <c r="I2" s="10" t="s">
        <v>14</v>
      </c>
      <c r="J2" s="9" t="s">
        <v>76</v>
      </c>
    </row>
    <row r="3" spans="1:10" ht="15" thickBot="1" x14ac:dyDescent="0.35">
      <c r="D3" s="10" t="s">
        <v>42</v>
      </c>
    </row>
    <row r="4" spans="1:10" ht="15" thickBot="1" x14ac:dyDescent="0.35">
      <c r="A4" s="13" t="s">
        <v>3</v>
      </c>
      <c r="B4" s="11" t="s">
        <v>4</v>
      </c>
      <c r="C4" s="11" t="s">
        <v>5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</row>
    <row r="5" spans="1:10" x14ac:dyDescent="0.3">
      <c r="A5" s="1" t="s">
        <v>6</v>
      </c>
      <c r="B5" s="6" t="s">
        <v>25</v>
      </c>
      <c r="C5" s="6" t="s">
        <v>73</v>
      </c>
      <c r="D5" s="6" t="s">
        <v>48</v>
      </c>
      <c r="E5" s="14">
        <v>50</v>
      </c>
      <c r="F5" s="17">
        <v>8.61</v>
      </c>
      <c r="G5" s="14">
        <v>8</v>
      </c>
      <c r="H5" s="14">
        <v>0</v>
      </c>
      <c r="I5" s="28">
        <v>0</v>
      </c>
      <c r="J5" s="30">
        <v>2</v>
      </c>
    </row>
    <row r="6" spans="1:10" x14ac:dyDescent="0.3">
      <c r="A6" s="2"/>
      <c r="B6" s="4" t="s">
        <v>27</v>
      </c>
      <c r="C6" s="4" t="s">
        <v>62</v>
      </c>
      <c r="D6" s="4" t="s">
        <v>59</v>
      </c>
      <c r="E6" s="15">
        <v>100</v>
      </c>
      <c r="F6" s="18">
        <v>24.96</v>
      </c>
      <c r="G6" s="15">
        <v>130.6</v>
      </c>
      <c r="H6" s="15">
        <v>8.4</v>
      </c>
      <c r="I6" s="15">
        <v>7.95</v>
      </c>
      <c r="J6" s="22">
        <v>6.35</v>
      </c>
    </row>
    <row r="7" spans="1:10" x14ac:dyDescent="0.3">
      <c r="A7" s="2"/>
      <c r="B7" s="4" t="s">
        <v>60</v>
      </c>
      <c r="C7" s="4" t="s">
        <v>63</v>
      </c>
      <c r="D7" s="4" t="s">
        <v>58</v>
      </c>
      <c r="E7" s="15">
        <v>150</v>
      </c>
      <c r="F7" s="18">
        <v>13.14</v>
      </c>
      <c r="G7" s="15">
        <v>109.73</v>
      </c>
      <c r="H7" s="15">
        <v>0.9</v>
      </c>
      <c r="I7" s="15">
        <v>1</v>
      </c>
      <c r="J7" s="27">
        <v>16.5</v>
      </c>
    </row>
    <row r="8" spans="1:10" x14ac:dyDescent="0.3">
      <c r="A8" s="2"/>
      <c r="B8" s="4" t="s">
        <v>22</v>
      </c>
      <c r="C8" s="4" t="s">
        <v>64</v>
      </c>
      <c r="D8" s="4" t="s">
        <v>61</v>
      </c>
      <c r="E8" s="15">
        <v>200</v>
      </c>
      <c r="F8" s="18">
        <v>1.45</v>
      </c>
      <c r="G8" s="26">
        <v>40</v>
      </c>
      <c r="H8" s="15">
        <v>0</v>
      </c>
      <c r="I8" s="15">
        <v>0</v>
      </c>
      <c r="J8" s="27">
        <v>0.9</v>
      </c>
    </row>
    <row r="9" spans="1:10" x14ac:dyDescent="0.3">
      <c r="A9" s="2"/>
      <c r="B9" s="4" t="s">
        <v>23</v>
      </c>
      <c r="C9" s="4" t="s">
        <v>29</v>
      </c>
      <c r="D9" s="4" t="s">
        <v>18</v>
      </c>
      <c r="E9" s="15">
        <v>30</v>
      </c>
      <c r="F9" s="18">
        <v>2.2799999999999998</v>
      </c>
      <c r="G9" s="26">
        <v>63</v>
      </c>
      <c r="H9" s="15">
        <v>1.8</v>
      </c>
      <c r="I9" s="26">
        <v>0.3</v>
      </c>
      <c r="J9" s="27">
        <v>12.9</v>
      </c>
    </row>
    <row r="10" spans="1:10" ht="15" thickBot="1" x14ac:dyDescent="0.35">
      <c r="A10" s="3"/>
      <c r="B10" s="5"/>
      <c r="C10" s="5"/>
      <c r="D10" s="5"/>
      <c r="E10" s="16"/>
      <c r="F10" s="25">
        <f>SUM(F5:F9)</f>
        <v>50.440000000000005</v>
      </c>
      <c r="G10" s="16">
        <f>SUM(G5:G9)</f>
        <v>351.33</v>
      </c>
      <c r="H10" s="16">
        <f>SUM(H5:H9)</f>
        <v>11.100000000000001</v>
      </c>
      <c r="I10" s="16">
        <f>SUM(I5:I9)</f>
        <v>9.25</v>
      </c>
      <c r="J10" s="23">
        <f>SUM(J5:J9)</f>
        <v>38.65</v>
      </c>
    </row>
    <row r="11" spans="1:10" x14ac:dyDescent="0.3">
      <c r="A11" s="1" t="s">
        <v>0</v>
      </c>
      <c r="B11" s="6" t="s">
        <v>25</v>
      </c>
      <c r="C11" s="4" t="s">
        <v>66</v>
      </c>
      <c r="D11" s="6" t="s">
        <v>65</v>
      </c>
      <c r="E11" s="14">
        <v>100</v>
      </c>
      <c r="F11" s="17">
        <v>8.08</v>
      </c>
      <c r="G11" s="14">
        <v>112.7</v>
      </c>
      <c r="H11" s="14">
        <v>2.7</v>
      </c>
      <c r="I11" s="28">
        <v>7</v>
      </c>
      <c r="J11" s="21">
        <v>9.5500000000000007</v>
      </c>
    </row>
    <row r="12" spans="1:10" x14ac:dyDescent="0.3">
      <c r="A12" s="2"/>
      <c r="B12" s="4" t="s">
        <v>26</v>
      </c>
      <c r="C12" s="4" t="s">
        <v>67</v>
      </c>
      <c r="D12" s="4" t="s">
        <v>68</v>
      </c>
      <c r="E12" s="15" t="s">
        <v>69</v>
      </c>
      <c r="F12" s="18">
        <v>19.41</v>
      </c>
      <c r="G12" s="15">
        <v>106</v>
      </c>
      <c r="H12" s="15">
        <v>2.2000000000000002</v>
      </c>
      <c r="I12" s="15">
        <v>2.5</v>
      </c>
      <c r="J12" s="22">
        <v>31.8</v>
      </c>
    </row>
    <row r="13" spans="1:10" x14ac:dyDescent="0.3">
      <c r="A13" s="2"/>
      <c r="B13" s="4" t="s">
        <v>27</v>
      </c>
      <c r="C13" s="31" t="s">
        <v>37</v>
      </c>
      <c r="D13" s="4" t="s">
        <v>71</v>
      </c>
      <c r="E13" s="15">
        <v>100</v>
      </c>
      <c r="F13" s="18">
        <v>38.11</v>
      </c>
      <c r="G13" s="15">
        <v>215</v>
      </c>
      <c r="H13" s="15">
        <v>12.2</v>
      </c>
      <c r="I13" s="15">
        <v>15.8</v>
      </c>
      <c r="J13" s="22">
        <v>5.9</v>
      </c>
    </row>
    <row r="14" spans="1:10" x14ac:dyDescent="0.3">
      <c r="A14" s="2"/>
      <c r="B14" s="4" t="s">
        <v>60</v>
      </c>
      <c r="C14" s="4" t="s">
        <v>72</v>
      </c>
      <c r="D14" s="4" t="s">
        <v>70</v>
      </c>
      <c r="E14" s="15">
        <v>100</v>
      </c>
      <c r="F14" s="18">
        <v>7.41</v>
      </c>
      <c r="G14" s="26">
        <v>168.5</v>
      </c>
      <c r="H14" s="15">
        <v>3.7</v>
      </c>
      <c r="I14" s="15">
        <v>3.8</v>
      </c>
      <c r="J14" s="22">
        <v>19.2</v>
      </c>
    </row>
    <row r="15" spans="1:10" x14ac:dyDescent="0.3">
      <c r="A15" s="2"/>
      <c r="B15" s="4" t="s">
        <v>22</v>
      </c>
      <c r="C15" s="31" t="s">
        <v>74</v>
      </c>
      <c r="D15" s="4" t="s">
        <v>75</v>
      </c>
      <c r="E15" s="15">
        <v>200</v>
      </c>
      <c r="F15" s="24">
        <v>4.76</v>
      </c>
      <c r="G15" s="26">
        <v>118</v>
      </c>
      <c r="H15" s="15">
        <v>0</v>
      </c>
      <c r="I15" s="15">
        <v>0</v>
      </c>
      <c r="J15" s="22">
        <v>0.9</v>
      </c>
    </row>
    <row r="16" spans="1:10" x14ac:dyDescent="0.3">
      <c r="A16" s="2"/>
      <c r="B16" s="4" t="s">
        <v>23</v>
      </c>
      <c r="C16" s="4" t="s">
        <v>29</v>
      </c>
      <c r="D16" s="4" t="s">
        <v>18</v>
      </c>
      <c r="E16" s="15">
        <v>30</v>
      </c>
      <c r="F16" s="18">
        <v>2.2799999999999998</v>
      </c>
      <c r="G16" s="26">
        <v>63</v>
      </c>
      <c r="H16" s="15">
        <v>1.8</v>
      </c>
      <c r="I16" s="26">
        <v>0.3</v>
      </c>
      <c r="J16" s="22">
        <v>12.9</v>
      </c>
    </row>
    <row r="17" spans="1:10" x14ac:dyDescent="0.3">
      <c r="A17" s="2"/>
      <c r="B17" s="4" t="s">
        <v>23</v>
      </c>
      <c r="C17" s="4" t="s">
        <v>29</v>
      </c>
      <c r="D17" s="4" t="s">
        <v>33</v>
      </c>
      <c r="E17" s="15">
        <v>30</v>
      </c>
      <c r="F17" s="18">
        <v>2.25</v>
      </c>
      <c r="G17" s="26">
        <v>57</v>
      </c>
      <c r="H17" s="15">
        <v>1.8</v>
      </c>
      <c r="I17" s="26">
        <v>0.3</v>
      </c>
      <c r="J17" s="22">
        <v>11.4</v>
      </c>
    </row>
    <row r="18" spans="1:10" x14ac:dyDescent="0.3">
      <c r="A18" s="2"/>
      <c r="B18" s="4"/>
      <c r="C18" s="4"/>
      <c r="D18" s="4"/>
      <c r="E18" s="15"/>
      <c r="F18" s="24">
        <f>SUM(F11:F17)</f>
        <v>82.3</v>
      </c>
      <c r="G18" s="15">
        <f>SUM(G11:G17)</f>
        <v>840.2</v>
      </c>
      <c r="H18" s="15">
        <f>SUM(H11:H17)</f>
        <v>24.400000000000002</v>
      </c>
      <c r="I18" s="26">
        <f>SUM(I11:I17)</f>
        <v>29.700000000000003</v>
      </c>
      <c r="J18" s="27">
        <f>SUM(J11:J17)</f>
        <v>91.65000000000002</v>
      </c>
    </row>
    <row r="19" spans="1:10" x14ac:dyDescent="0.3">
      <c r="A19" s="2"/>
      <c r="B19" s="4"/>
      <c r="C19" s="4"/>
      <c r="D19" s="4"/>
      <c r="E19" s="15"/>
      <c r="F19" s="4"/>
      <c r="G19" s="15"/>
      <c r="H19" s="15"/>
      <c r="I19" s="15"/>
      <c r="J19" s="22"/>
    </row>
    <row r="20" spans="1:10" x14ac:dyDescent="0.3">
      <c r="A20" s="2"/>
      <c r="B20" s="4"/>
      <c r="C20" s="4"/>
      <c r="D20" s="4"/>
      <c r="E20" s="15"/>
      <c r="F20" s="4"/>
      <c r="G20" s="4"/>
      <c r="H20" s="4"/>
      <c r="I20" s="4"/>
      <c r="J20" s="7"/>
    </row>
    <row r="21" spans="1:10" x14ac:dyDescent="0.3">
      <c r="A21" s="2"/>
      <c r="B21" s="4"/>
      <c r="C21" s="4"/>
      <c r="D21" s="4"/>
      <c r="E21" s="15"/>
      <c r="F21" s="4"/>
      <c r="G21" s="4"/>
      <c r="H21" s="4"/>
      <c r="I21" s="4"/>
      <c r="J21" s="7"/>
    </row>
    <row r="22" spans="1:10" ht="15" thickBot="1" x14ac:dyDescent="0.35">
      <c r="A22" s="3"/>
      <c r="B22" s="5"/>
      <c r="C22" s="5"/>
      <c r="D22" s="5"/>
      <c r="E22" s="16"/>
      <c r="F22" s="5"/>
      <c r="G22" s="5"/>
      <c r="H22" s="5"/>
      <c r="I22" s="5"/>
      <c r="J22" s="8"/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C7" sqref="C7"/>
    </sheetView>
  </sheetViews>
  <sheetFormatPr defaultRowHeight="14.4" x14ac:dyDescent="0.3"/>
  <cols>
    <col min="1" max="1" width="11.44140625" customWidth="1"/>
    <col min="2" max="2" width="13.6640625" customWidth="1"/>
    <col min="3" max="3" width="14.21875" customWidth="1"/>
    <col min="4" max="4" width="37.21875" customWidth="1"/>
    <col min="5" max="5" width="10.21875" customWidth="1"/>
    <col min="6" max="6" width="8.33203125" customWidth="1"/>
    <col min="7" max="7" width="13" customWidth="1"/>
    <col min="10" max="10" width="10.88671875" customWidth="1"/>
  </cols>
  <sheetData>
    <row r="1" spans="1:10" ht="77.55" customHeight="1" x14ac:dyDescent="0.3"/>
    <row r="2" spans="1:10" x14ac:dyDescent="0.3">
      <c r="A2" t="s">
        <v>1</v>
      </c>
      <c r="B2" t="s">
        <v>2</v>
      </c>
      <c r="D2" s="29" t="s">
        <v>41</v>
      </c>
      <c r="I2" s="10" t="s">
        <v>14</v>
      </c>
      <c r="J2" s="9">
        <v>44471</v>
      </c>
    </row>
    <row r="3" spans="1:10" ht="15" thickBot="1" x14ac:dyDescent="0.35">
      <c r="D3" s="10" t="s">
        <v>42</v>
      </c>
    </row>
    <row r="4" spans="1:10" ht="15" thickBot="1" x14ac:dyDescent="0.35">
      <c r="A4" s="13" t="s">
        <v>3</v>
      </c>
      <c r="B4" s="11" t="s">
        <v>4</v>
      </c>
      <c r="C4" s="11" t="s">
        <v>5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</row>
    <row r="5" spans="1:10" x14ac:dyDescent="0.3">
      <c r="A5" s="1" t="s">
        <v>0</v>
      </c>
      <c r="B5" s="6" t="s">
        <v>25</v>
      </c>
      <c r="C5" s="6" t="s">
        <v>37</v>
      </c>
      <c r="D5" s="6" t="s">
        <v>52</v>
      </c>
      <c r="E5" s="14">
        <v>100</v>
      </c>
      <c r="F5" s="17">
        <v>23.62</v>
      </c>
      <c r="G5" s="14">
        <v>58</v>
      </c>
      <c r="H5" s="14">
        <v>0.9</v>
      </c>
      <c r="I5" s="28">
        <v>0.6</v>
      </c>
      <c r="J5" s="21">
        <v>9.9</v>
      </c>
    </row>
    <row r="6" spans="1:10" x14ac:dyDescent="0.3">
      <c r="A6" s="2"/>
      <c r="B6" s="4" t="s">
        <v>26</v>
      </c>
      <c r="C6" s="4" t="s">
        <v>54</v>
      </c>
      <c r="D6" s="4" t="s">
        <v>56</v>
      </c>
      <c r="E6" s="15" t="s">
        <v>55</v>
      </c>
      <c r="F6" s="18">
        <v>27.39</v>
      </c>
      <c r="G6" s="15">
        <v>94.1</v>
      </c>
      <c r="H6" s="15">
        <v>5.2</v>
      </c>
      <c r="I6" s="26">
        <v>5.4</v>
      </c>
      <c r="J6" s="22">
        <v>17.899999999999999</v>
      </c>
    </row>
    <row r="7" spans="1:10" x14ac:dyDescent="0.3">
      <c r="A7" s="2"/>
      <c r="B7" s="4"/>
      <c r="C7" s="4"/>
      <c r="D7" s="4" t="s">
        <v>57</v>
      </c>
      <c r="E7" s="15">
        <v>25</v>
      </c>
      <c r="F7" s="18"/>
      <c r="G7" s="15">
        <v>70</v>
      </c>
      <c r="H7" s="15">
        <v>6.8</v>
      </c>
      <c r="I7" s="26">
        <v>4.8</v>
      </c>
      <c r="J7" s="22">
        <v>0</v>
      </c>
    </row>
    <row r="8" spans="1:10" x14ac:dyDescent="0.3">
      <c r="A8" s="2"/>
      <c r="B8" s="4" t="s">
        <v>24</v>
      </c>
      <c r="C8" s="4" t="s">
        <v>51</v>
      </c>
      <c r="D8" s="4" t="s">
        <v>49</v>
      </c>
      <c r="E8" s="15" t="s">
        <v>44</v>
      </c>
      <c r="F8" s="24">
        <v>44.5</v>
      </c>
      <c r="G8" s="15">
        <v>454.6</v>
      </c>
      <c r="H8" s="15">
        <v>18.399999999999999</v>
      </c>
      <c r="I8" s="15">
        <v>19.8</v>
      </c>
      <c r="J8" s="22">
        <v>18.86</v>
      </c>
    </row>
    <row r="9" spans="1:10" x14ac:dyDescent="0.3">
      <c r="A9" s="2"/>
      <c r="B9" s="4" t="s">
        <v>22</v>
      </c>
      <c r="C9" s="4" t="s">
        <v>29</v>
      </c>
      <c r="D9" s="4" t="s">
        <v>53</v>
      </c>
      <c r="E9" s="15">
        <v>200</v>
      </c>
      <c r="F9" s="24">
        <v>15.2</v>
      </c>
      <c r="G9" s="26">
        <f>20*2</f>
        <v>40</v>
      </c>
      <c r="H9" s="15">
        <v>0</v>
      </c>
      <c r="I9" s="15">
        <v>0</v>
      </c>
      <c r="J9" s="27">
        <f>5*2</f>
        <v>10</v>
      </c>
    </row>
    <row r="10" spans="1:10" x14ac:dyDescent="0.3">
      <c r="A10" s="2"/>
      <c r="B10" s="4" t="s">
        <v>23</v>
      </c>
      <c r="C10" s="4" t="s">
        <v>29</v>
      </c>
      <c r="D10" s="4" t="s">
        <v>18</v>
      </c>
      <c r="E10" s="15">
        <v>30</v>
      </c>
      <c r="F10" s="18">
        <v>2.2799999999999998</v>
      </c>
      <c r="G10" s="26">
        <v>63</v>
      </c>
      <c r="H10" s="15">
        <v>1.8</v>
      </c>
      <c r="I10" s="26">
        <v>0.3</v>
      </c>
      <c r="J10" s="22">
        <v>12.9</v>
      </c>
    </row>
    <row r="11" spans="1:10" x14ac:dyDescent="0.3">
      <c r="A11" s="2"/>
      <c r="B11" s="4" t="s">
        <v>23</v>
      </c>
      <c r="C11" s="4" t="s">
        <v>29</v>
      </c>
      <c r="D11" s="4" t="s">
        <v>33</v>
      </c>
      <c r="E11" s="15">
        <v>30</v>
      </c>
      <c r="F11" s="18">
        <v>2.25</v>
      </c>
      <c r="G11" s="26">
        <v>57</v>
      </c>
      <c r="H11" s="15">
        <v>1.8</v>
      </c>
      <c r="I11" s="26">
        <v>0.3</v>
      </c>
      <c r="J11" s="22">
        <v>11.4</v>
      </c>
    </row>
    <row r="12" spans="1:10" ht="15" thickBot="1" x14ac:dyDescent="0.35">
      <c r="A12" s="3"/>
      <c r="B12" s="5"/>
      <c r="C12" s="5"/>
      <c r="D12" s="5"/>
      <c r="E12" s="16"/>
      <c r="F12" s="36">
        <f>SUM(F5:F11)</f>
        <v>115.24000000000001</v>
      </c>
      <c r="G12" s="16">
        <f>SUM(G5:G11)</f>
        <v>836.7</v>
      </c>
      <c r="H12" s="16">
        <f>SUM(H5:H11)</f>
        <v>34.899999999999991</v>
      </c>
      <c r="I12" s="37">
        <f>SUM(I5:I11)</f>
        <v>31.200000000000003</v>
      </c>
      <c r="J12" s="38">
        <f>SUM(J5:J11)</f>
        <v>80.960000000000008</v>
      </c>
    </row>
    <row r="13" spans="1:10" x14ac:dyDescent="0.3">
      <c r="A13" s="2"/>
      <c r="B13" s="31"/>
      <c r="C13" s="31"/>
      <c r="D13" s="31"/>
      <c r="E13" s="32"/>
      <c r="F13" s="33"/>
      <c r="G13" s="32"/>
      <c r="H13" s="34"/>
      <c r="I13" s="34"/>
      <c r="J13" s="35"/>
    </row>
    <row r="14" spans="1:10" x14ac:dyDescent="0.3">
      <c r="A14" s="2"/>
      <c r="B14" s="31"/>
      <c r="C14" s="31"/>
      <c r="D14" s="31"/>
      <c r="E14" s="32"/>
      <c r="F14" s="33"/>
      <c r="G14" s="32"/>
      <c r="H14" s="34"/>
      <c r="I14" s="34"/>
      <c r="J14" s="35"/>
    </row>
    <row r="15" spans="1:10" x14ac:dyDescent="0.3">
      <c r="A15" s="2"/>
      <c r="B15" s="31"/>
      <c r="C15" s="31"/>
      <c r="D15" s="31"/>
      <c r="E15" s="32"/>
      <c r="F15" s="33"/>
      <c r="G15" s="32"/>
      <c r="H15" s="34"/>
      <c r="I15" s="34"/>
      <c r="J15" s="35"/>
    </row>
    <row r="16" spans="1:10" x14ac:dyDescent="0.3">
      <c r="A16" s="2"/>
      <c r="B16" s="31"/>
      <c r="C16" s="31"/>
      <c r="D16" s="31"/>
      <c r="E16" s="32"/>
      <c r="F16" s="33"/>
      <c r="G16" s="32"/>
      <c r="H16" s="34"/>
      <c r="I16" s="34"/>
      <c r="J16" s="35"/>
    </row>
    <row r="17" spans="1:10" x14ac:dyDescent="0.3">
      <c r="A17" s="2"/>
      <c r="B17" s="31"/>
      <c r="C17" s="31"/>
      <c r="D17" s="31"/>
      <c r="E17" s="32"/>
      <c r="F17" s="33"/>
      <c r="G17" s="32"/>
      <c r="H17" s="34"/>
      <c r="I17" s="34"/>
      <c r="J17" s="35"/>
    </row>
    <row r="18" spans="1:10" x14ac:dyDescent="0.3">
      <c r="A18" s="2"/>
      <c r="B18" s="31"/>
      <c r="C18" s="31"/>
      <c r="D18" s="31"/>
      <c r="E18" s="32"/>
      <c r="F18" s="33"/>
      <c r="G18" s="32"/>
      <c r="H18" s="34"/>
      <c r="I18" s="34"/>
      <c r="J18" s="35"/>
    </row>
    <row r="19" spans="1:10" x14ac:dyDescent="0.3">
      <c r="A19" s="2"/>
      <c r="B19" s="4"/>
      <c r="C19" s="4"/>
      <c r="D19" s="4"/>
      <c r="E19" s="15"/>
      <c r="F19" s="18"/>
      <c r="G19" s="15"/>
      <c r="H19" s="15"/>
      <c r="I19" s="15"/>
      <c r="J19" s="22"/>
    </row>
    <row r="20" spans="1:10" x14ac:dyDescent="0.3">
      <c r="A20" s="2"/>
      <c r="B20" s="4"/>
      <c r="C20" s="4"/>
      <c r="D20" s="4"/>
      <c r="E20" s="15"/>
      <c r="F20" s="18"/>
      <c r="G20" s="26"/>
      <c r="H20" s="15"/>
      <c r="I20" s="15"/>
      <c r="J20" s="27"/>
    </row>
    <row r="21" spans="1:10" x14ac:dyDescent="0.3">
      <c r="A21" s="2"/>
      <c r="B21" s="4"/>
      <c r="C21" s="4"/>
      <c r="D21" s="4"/>
      <c r="E21" s="15"/>
      <c r="F21" s="19"/>
      <c r="G21" s="26"/>
      <c r="H21" s="15"/>
      <c r="I21" s="15"/>
      <c r="J21" s="27"/>
    </row>
    <row r="22" spans="1:10" x14ac:dyDescent="0.3">
      <c r="A22" s="2"/>
      <c r="B22" s="4"/>
      <c r="C22" s="4"/>
      <c r="D22" s="4"/>
      <c r="E22" s="15"/>
      <c r="F22" s="18"/>
      <c r="G22" s="26"/>
      <c r="H22" s="15"/>
      <c r="I22" s="26"/>
      <c r="J22" s="27"/>
    </row>
    <row r="23" spans="1:10" ht="15" thickBot="1" x14ac:dyDescent="0.35">
      <c r="A23" s="3"/>
      <c r="B23" s="5"/>
      <c r="C23" s="5"/>
      <c r="D23" s="5"/>
      <c r="E23" s="16"/>
      <c r="F23" s="25"/>
      <c r="G23" s="16"/>
      <c r="H23" s="16"/>
      <c r="I23" s="16"/>
      <c r="J23" s="23"/>
    </row>
  </sheetData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:D8"/>
    </sheetView>
  </sheetViews>
  <sheetFormatPr defaultRowHeight="14.4" x14ac:dyDescent="0.3"/>
  <cols>
    <col min="1" max="1" width="11.44140625" customWidth="1"/>
    <col min="2" max="2" width="13.6640625" customWidth="1"/>
    <col min="3" max="3" width="14.21875" customWidth="1"/>
    <col min="4" max="4" width="37.21875" customWidth="1"/>
    <col min="5" max="5" width="10.21875" customWidth="1"/>
    <col min="6" max="6" width="8.33203125" customWidth="1"/>
    <col min="7" max="7" width="13" customWidth="1"/>
    <col min="10" max="10" width="10.88671875" customWidth="1"/>
  </cols>
  <sheetData>
    <row r="1" spans="1:10" ht="77.55" customHeight="1" x14ac:dyDescent="0.3"/>
    <row r="2" spans="1:10" x14ac:dyDescent="0.3">
      <c r="A2" t="s">
        <v>1</v>
      </c>
      <c r="B2" t="s">
        <v>2</v>
      </c>
      <c r="D2" s="29" t="s">
        <v>41</v>
      </c>
      <c r="I2" s="10" t="s">
        <v>14</v>
      </c>
      <c r="J2" s="9">
        <v>44470</v>
      </c>
    </row>
    <row r="3" spans="1:10" ht="15" thickBot="1" x14ac:dyDescent="0.35">
      <c r="D3" s="10" t="s">
        <v>42</v>
      </c>
    </row>
    <row r="4" spans="1:10" ht="15" thickBot="1" x14ac:dyDescent="0.35">
      <c r="A4" s="13" t="s">
        <v>3</v>
      </c>
      <c r="B4" s="11" t="s">
        <v>4</v>
      </c>
      <c r="C4" s="11" t="s">
        <v>5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</row>
    <row r="5" spans="1:10" x14ac:dyDescent="0.3">
      <c r="A5" s="1" t="s">
        <v>6</v>
      </c>
      <c r="B5" s="6"/>
      <c r="C5" s="4" t="s">
        <v>29</v>
      </c>
      <c r="D5" s="6" t="s">
        <v>15</v>
      </c>
      <c r="E5" s="14">
        <v>45</v>
      </c>
      <c r="F5" s="20">
        <v>29</v>
      </c>
      <c r="G5" s="14">
        <f>126.48/0.4*0.45</f>
        <v>142.29</v>
      </c>
      <c r="H5" s="28">
        <f>5/0.4*0.45</f>
        <v>5.625</v>
      </c>
      <c r="I5" s="28">
        <f>5/0.4*0.45</f>
        <v>5.625</v>
      </c>
      <c r="J5" s="21">
        <f>10/0.4*0.45</f>
        <v>11.25</v>
      </c>
    </row>
    <row r="6" spans="1:10" x14ac:dyDescent="0.3">
      <c r="A6" s="2"/>
      <c r="B6" s="4" t="s">
        <v>21</v>
      </c>
      <c r="C6" s="4" t="s">
        <v>28</v>
      </c>
      <c r="D6" s="4" t="s">
        <v>16</v>
      </c>
      <c r="E6" s="15" t="s">
        <v>19</v>
      </c>
      <c r="F6" s="18">
        <v>12.76</v>
      </c>
      <c r="G6" s="15">
        <v>146.74</v>
      </c>
      <c r="H6" s="15">
        <v>10</v>
      </c>
      <c r="I6" s="15">
        <v>10</v>
      </c>
      <c r="J6" s="22">
        <v>39.97</v>
      </c>
    </row>
    <row r="7" spans="1:10" x14ac:dyDescent="0.3">
      <c r="A7" s="2"/>
      <c r="B7" s="4" t="s">
        <v>22</v>
      </c>
      <c r="C7" s="4" t="s">
        <v>40</v>
      </c>
      <c r="D7" s="4" t="s">
        <v>50</v>
      </c>
      <c r="E7" s="15" t="s">
        <v>20</v>
      </c>
      <c r="F7" s="18">
        <v>3.13</v>
      </c>
      <c r="G7" s="26">
        <v>41.6</v>
      </c>
      <c r="H7" s="15">
        <v>0</v>
      </c>
      <c r="I7" s="15">
        <v>0</v>
      </c>
      <c r="J7" s="27">
        <v>0.9</v>
      </c>
    </row>
    <row r="8" spans="1:10" x14ac:dyDescent="0.3">
      <c r="A8" s="2"/>
      <c r="B8" s="4" t="s">
        <v>24</v>
      </c>
      <c r="C8" s="4" t="s">
        <v>29</v>
      </c>
      <c r="D8" s="4" t="s">
        <v>17</v>
      </c>
      <c r="E8" s="15">
        <v>50</v>
      </c>
      <c r="F8" s="19">
        <v>13</v>
      </c>
      <c r="G8" s="26">
        <v>120</v>
      </c>
      <c r="H8" s="15">
        <v>2.75</v>
      </c>
      <c r="I8" s="15">
        <v>3.25</v>
      </c>
      <c r="J8" s="27">
        <v>20.5</v>
      </c>
    </row>
    <row r="9" spans="1:10" x14ac:dyDescent="0.3">
      <c r="A9" s="2"/>
      <c r="B9" s="4" t="s">
        <v>23</v>
      </c>
      <c r="C9" s="4" t="s">
        <v>29</v>
      </c>
      <c r="D9" s="4" t="s">
        <v>18</v>
      </c>
      <c r="E9" s="15">
        <v>30</v>
      </c>
      <c r="F9" s="18">
        <v>2.2799999999999998</v>
      </c>
      <c r="G9" s="26">
        <v>63</v>
      </c>
      <c r="H9" s="15">
        <v>1.8</v>
      </c>
      <c r="I9" s="26">
        <v>0.3</v>
      </c>
      <c r="J9" s="27">
        <v>12.9</v>
      </c>
    </row>
    <row r="10" spans="1:10" ht="15" thickBot="1" x14ac:dyDescent="0.35">
      <c r="A10" s="3"/>
      <c r="B10" s="5"/>
      <c r="C10" s="5"/>
      <c r="D10" s="5"/>
      <c r="E10" s="16"/>
      <c r="F10" s="25">
        <f>SUM(F5:F9)</f>
        <v>60.17</v>
      </c>
      <c r="G10" s="16">
        <f>SUM(G5:G9)</f>
        <v>513.63</v>
      </c>
      <c r="H10" s="16">
        <f>SUM(H5:H9)</f>
        <v>20.175000000000001</v>
      </c>
      <c r="I10" s="16">
        <f>SUM(I5:I9)</f>
        <v>19.175000000000001</v>
      </c>
      <c r="J10" s="23">
        <f>SUM(J5:J9)</f>
        <v>85.52000000000001</v>
      </c>
    </row>
    <row r="11" spans="1:10" x14ac:dyDescent="0.3">
      <c r="A11" s="1" t="s">
        <v>0</v>
      </c>
      <c r="B11" s="6" t="s">
        <v>25</v>
      </c>
      <c r="C11" s="6" t="s">
        <v>37</v>
      </c>
      <c r="D11" s="6" t="s">
        <v>30</v>
      </c>
      <c r="E11" s="14">
        <v>75</v>
      </c>
      <c r="F11" s="17">
        <v>17.75</v>
      </c>
      <c r="G11" s="14">
        <f>22*0.75</f>
        <v>16.5</v>
      </c>
      <c r="H11" s="14">
        <f>1*0.75</f>
        <v>0.75</v>
      </c>
      <c r="I11" s="28">
        <v>0</v>
      </c>
      <c r="J11" s="21">
        <f>4.5*0.75</f>
        <v>3.375</v>
      </c>
    </row>
    <row r="12" spans="1:10" x14ac:dyDescent="0.3">
      <c r="A12" s="2"/>
      <c r="B12" s="4" t="s">
        <v>26</v>
      </c>
      <c r="C12" s="4" t="s">
        <v>39</v>
      </c>
      <c r="D12" s="4" t="s">
        <v>35</v>
      </c>
      <c r="E12" s="15" t="s">
        <v>34</v>
      </c>
      <c r="F12" s="18">
        <v>27.69</v>
      </c>
      <c r="G12" s="15">
        <v>10.4</v>
      </c>
      <c r="H12" s="15">
        <v>10.72</v>
      </c>
      <c r="I12" s="15">
        <v>34</v>
      </c>
      <c r="J12" s="22">
        <v>98.4</v>
      </c>
    </row>
    <row r="13" spans="1:10" x14ac:dyDescent="0.3">
      <c r="A13" s="2"/>
      <c r="B13" s="4" t="s">
        <v>27</v>
      </c>
      <c r="C13" s="4" t="s">
        <v>38</v>
      </c>
      <c r="D13" s="4" t="s">
        <v>31</v>
      </c>
      <c r="E13" s="15" t="s">
        <v>36</v>
      </c>
      <c r="F13" s="18">
        <v>74.069999999999993</v>
      </c>
      <c r="G13" s="26">
        <v>464.6</v>
      </c>
      <c r="H13" s="15">
        <v>12.35</v>
      </c>
      <c r="I13" s="15">
        <v>12.98</v>
      </c>
      <c r="J13" s="22">
        <v>43.45</v>
      </c>
    </row>
    <row r="14" spans="1:10" x14ac:dyDescent="0.3">
      <c r="A14" s="2"/>
      <c r="B14" s="4" t="s">
        <v>22</v>
      </c>
      <c r="C14" s="4" t="s">
        <v>29</v>
      </c>
      <c r="D14" s="4" t="s">
        <v>32</v>
      </c>
      <c r="E14" s="15">
        <v>200</v>
      </c>
      <c r="F14" s="24">
        <v>12.6</v>
      </c>
      <c r="G14" s="26">
        <v>143.25</v>
      </c>
      <c r="H14" s="15">
        <v>0.2</v>
      </c>
      <c r="I14" s="15">
        <v>0.2</v>
      </c>
      <c r="J14" s="22">
        <v>34.85</v>
      </c>
    </row>
    <row r="15" spans="1:10" x14ac:dyDescent="0.3">
      <c r="A15" s="2"/>
      <c r="B15" s="4" t="s">
        <v>23</v>
      </c>
      <c r="C15" s="4" t="s">
        <v>29</v>
      </c>
      <c r="D15" s="4" t="s">
        <v>18</v>
      </c>
      <c r="E15" s="15">
        <v>30</v>
      </c>
      <c r="F15" s="18">
        <v>2.2799999999999998</v>
      </c>
      <c r="G15" s="26">
        <v>63</v>
      </c>
      <c r="H15" s="15">
        <v>1.8</v>
      </c>
      <c r="I15" s="26">
        <v>0.3</v>
      </c>
      <c r="J15" s="22">
        <v>12.9</v>
      </c>
    </row>
    <row r="16" spans="1:10" x14ac:dyDescent="0.3">
      <c r="A16" s="2"/>
      <c r="B16" s="4" t="s">
        <v>23</v>
      </c>
      <c r="C16" s="4" t="s">
        <v>29</v>
      </c>
      <c r="D16" s="4" t="s">
        <v>33</v>
      </c>
      <c r="E16" s="15">
        <v>30</v>
      </c>
      <c r="F16" s="18">
        <v>2.25</v>
      </c>
      <c r="G16" s="26">
        <v>57</v>
      </c>
      <c r="H16" s="15">
        <v>1.8</v>
      </c>
      <c r="I16" s="26">
        <v>0.3</v>
      </c>
      <c r="J16" s="22">
        <v>11.4</v>
      </c>
    </row>
    <row r="17" spans="1:10" x14ac:dyDescent="0.3">
      <c r="A17" s="2"/>
      <c r="B17" s="4"/>
      <c r="C17" s="4"/>
      <c r="D17" s="4"/>
      <c r="E17" s="15"/>
      <c r="F17" s="18">
        <f>SUM(F11:F16)</f>
        <v>136.63999999999999</v>
      </c>
      <c r="G17" s="15">
        <f>SUM(G11:G16)</f>
        <v>754.75</v>
      </c>
      <c r="H17" s="15">
        <f>SUM(H11:H16)</f>
        <v>27.62</v>
      </c>
      <c r="I17" s="26">
        <f>SUM(I11:I16)</f>
        <v>47.78</v>
      </c>
      <c r="J17" s="27">
        <f>SUM(J11:J16)</f>
        <v>204.37500000000003</v>
      </c>
    </row>
    <row r="18" spans="1:10" x14ac:dyDescent="0.3">
      <c r="A18" s="2"/>
      <c r="B18" s="4"/>
      <c r="C18" s="4"/>
      <c r="D18" s="4"/>
      <c r="E18" s="15"/>
      <c r="F18" s="4"/>
      <c r="G18" s="15"/>
      <c r="H18" s="15"/>
      <c r="I18" s="15"/>
      <c r="J18" s="22"/>
    </row>
    <row r="19" spans="1:10" x14ac:dyDescent="0.3">
      <c r="A19" s="2"/>
      <c r="B19" s="4"/>
      <c r="C19" s="4"/>
      <c r="D19" s="4"/>
      <c r="E19" s="15"/>
      <c r="F19" s="4"/>
      <c r="G19" s="4"/>
      <c r="H19" s="4"/>
      <c r="I19" s="4"/>
      <c r="J19" s="7"/>
    </row>
    <row r="20" spans="1:10" x14ac:dyDescent="0.3">
      <c r="A20" s="2"/>
      <c r="B20" s="4"/>
      <c r="C20" s="4"/>
      <c r="D20" s="4"/>
      <c r="E20" s="15"/>
      <c r="F20" s="4"/>
      <c r="G20" s="4"/>
      <c r="H20" s="4"/>
      <c r="I20" s="4"/>
      <c r="J20" s="7"/>
    </row>
    <row r="21" spans="1:10" ht="15" thickBot="1" x14ac:dyDescent="0.35">
      <c r="A21" s="3"/>
      <c r="B21" s="5"/>
      <c r="C21" s="5"/>
      <c r="D21" s="5"/>
      <c r="E21" s="16"/>
      <c r="F21" s="5"/>
      <c r="G21" s="5"/>
      <c r="H21" s="5"/>
      <c r="I21" s="5"/>
      <c r="J21" s="8"/>
    </row>
  </sheetData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0" zoomScaleNormal="100" workbookViewId="0">
      <selection activeCell="D18" sqref="D18"/>
    </sheetView>
  </sheetViews>
  <sheetFormatPr defaultRowHeight="14.4" x14ac:dyDescent="0.3"/>
  <cols>
    <col min="1" max="1" width="11.44140625" customWidth="1"/>
    <col min="2" max="2" width="13.6640625" customWidth="1"/>
    <col min="3" max="3" width="14.21875" customWidth="1"/>
    <col min="4" max="4" width="37.21875" customWidth="1"/>
    <col min="5" max="5" width="10.21875" customWidth="1"/>
    <col min="6" max="6" width="8.33203125" customWidth="1"/>
    <col min="7" max="7" width="13" customWidth="1"/>
    <col min="8" max="8" width="9.88671875" bestFit="1" customWidth="1"/>
    <col min="10" max="10" width="10.88671875" customWidth="1"/>
  </cols>
  <sheetData>
    <row r="1" spans="1:10" ht="77.55" customHeight="1" x14ac:dyDescent="0.3"/>
    <row r="2" spans="1:10" x14ac:dyDescent="0.3">
      <c r="A2" t="s">
        <v>1</v>
      </c>
      <c r="B2" t="s">
        <v>2</v>
      </c>
      <c r="D2" s="29" t="s">
        <v>41</v>
      </c>
      <c r="I2" s="10" t="s">
        <v>14</v>
      </c>
      <c r="J2" s="9">
        <v>44470</v>
      </c>
    </row>
    <row r="3" spans="1:10" ht="15" thickBot="1" x14ac:dyDescent="0.35">
      <c r="D3" s="10" t="s">
        <v>43</v>
      </c>
    </row>
    <row r="4" spans="1:10" ht="15" thickBot="1" x14ac:dyDescent="0.35">
      <c r="A4" s="13" t="s">
        <v>3</v>
      </c>
      <c r="B4" s="11" t="s">
        <v>4</v>
      </c>
      <c r="C4" s="11" t="s">
        <v>5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</row>
    <row r="5" spans="1:10" x14ac:dyDescent="0.3">
      <c r="A5" s="1" t="s">
        <v>6</v>
      </c>
      <c r="B5" s="6"/>
      <c r="C5" s="4" t="s">
        <v>29</v>
      </c>
      <c r="D5" s="6" t="s">
        <v>15</v>
      </c>
      <c r="E5" s="14">
        <v>45</v>
      </c>
      <c r="F5" s="20">
        <v>29</v>
      </c>
      <c r="G5" s="14">
        <f>126.48/0.4*0.45</f>
        <v>142.29</v>
      </c>
      <c r="H5" s="28">
        <f>5/0.4*0.45</f>
        <v>5.625</v>
      </c>
      <c r="I5" s="28">
        <f>5/0.4*0.45</f>
        <v>5.625</v>
      </c>
      <c r="J5" s="21">
        <f>10/0.4*0.45</f>
        <v>11.25</v>
      </c>
    </row>
    <row r="6" spans="1:10" x14ac:dyDescent="0.3">
      <c r="A6" s="2"/>
      <c r="B6" s="4" t="s">
        <v>21</v>
      </c>
      <c r="C6" s="4" t="s">
        <v>28</v>
      </c>
      <c r="D6" s="4" t="s">
        <v>16</v>
      </c>
      <c r="E6" s="15" t="s">
        <v>44</v>
      </c>
      <c r="F6" s="18">
        <v>15.22</v>
      </c>
      <c r="G6" s="15">
        <v>285</v>
      </c>
      <c r="H6" s="15">
        <v>7.51</v>
      </c>
      <c r="I6" s="15">
        <v>11.72</v>
      </c>
      <c r="J6" s="22">
        <v>37.049999999999997</v>
      </c>
    </row>
    <row r="7" spans="1:10" x14ac:dyDescent="0.3">
      <c r="A7" s="2"/>
      <c r="B7" s="4" t="s">
        <v>22</v>
      </c>
      <c r="C7" s="4" t="s">
        <v>40</v>
      </c>
      <c r="D7" s="4" t="s">
        <v>50</v>
      </c>
      <c r="E7" s="15" t="s">
        <v>20</v>
      </c>
      <c r="F7" s="18">
        <v>3.13</v>
      </c>
      <c r="G7" s="26">
        <v>41.6</v>
      </c>
      <c r="H7" s="15">
        <v>0</v>
      </c>
      <c r="I7" s="15">
        <v>0</v>
      </c>
      <c r="J7" s="27">
        <v>0.9</v>
      </c>
    </row>
    <row r="8" spans="1:10" x14ac:dyDescent="0.3">
      <c r="A8" s="2"/>
      <c r="B8" s="4" t="s">
        <v>24</v>
      </c>
      <c r="C8" s="4" t="s">
        <v>29</v>
      </c>
      <c r="D8" s="4" t="s">
        <v>17</v>
      </c>
      <c r="E8" s="15">
        <v>50</v>
      </c>
      <c r="F8" s="19">
        <v>13</v>
      </c>
      <c r="G8" s="26">
        <v>120</v>
      </c>
      <c r="H8" s="15">
        <v>2.75</v>
      </c>
      <c r="I8" s="15">
        <v>3.25</v>
      </c>
      <c r="J8" s="27">
        <v>20.5</v>
      </c>
    </row>
    <row r="9" spans="1:10" x14ac:dyDescent="0.3">
      <c r="A9" s="2"/>
      <c r="B9" s="4" t="s">
        <v>23</v>
      </c>
      <c r="C9" s="4" t="s">
        <v>29</v>
      </c>
      <c r="D9" s="4" t="s">
        <v>18</v>
      </c>
      <c r="E9" s="15">
        <v>30</v>
      </c>
      <c r="F9" s="18">
        <v>2.2799999999999998</v>
      </c>
      <c r="G9" s="26">
        <v>63</v>
      </c>
      <c r="H9" s="15">
        <v>1.8</v>
      </c>
      <c r="I9" s="26">
        <v>0.3</v>
      </c>
      <c r="J9" s="27">
        <v>12.9</v>
      </c>
    </row>
    <row r="10" spans="1:10" ht="15" thickBot="1" x14ac:dyDescent="0.35">
      <c r="A10" s="3"/>
      <c r="B10" s="5"/>
      <c r="C10" s="5"/>
      <c r="D10" s="5"/>
      <c r="E10" s="16"/>
      <c r="F10" s="25">
        <f>SUM(F5:F9)</f>
        <v>62.63</v>
      </c>
      <c r="G10" s="16">
        <f>SUM(G5:G9)</f>
        <v>651.89</v>
      </c>
      <c r="H10" s="16">
        <f>SUM(H5:H9)</f>
        <v>17.684999999999999</v>
      </c>
      <c r="I10" s="16">
        <f>SUM(I5:I9)</f>
        <v>20.895</v>
      </c>
      <c r="J10" s="23">
        <f>SUM(J5:J9)</f>
        <v>82.6</v>
      </c>
    </row>
    <row r="11" spans="1:10" x14ac:dyDescent="0.3">
      <c r="A11" s="1" t="s">
        <v>0</v>
      </c>
      <c r="B11" s="6" t="s">
        <v>25</v>
      </c>
      <c r="C11" s="6" t="s">
        <v>37</v>
      </c>
      <c r="D11" s="6" t="s">
        <v>30</v>
      </c>
      <c r="E11" s="14">
        <v>100</v>
      </c>
      <c r="F11" s="17">
        <v>23.66</v>
      </c>
      <c r="G11" s="14">
        <v>22</v>
      </c>
      <c r="H11" s="14">
        <v>1</v>
      </c>
      <c r="I11" s="28">
        <v>0</v>
      </c>
      <c r="J11" s="21">
        <v>4.5</v>
      </c>
    </row>
    <row r="12" spans="1:10" x14ac:dyDescent="0.3">
      <c r="A12" s="2"/>
      <c r="B12" s="4" t="s">
        <v>26</v>
      </c>
      <c r="C12" s="4" t="s">
        <v>39</v>
      </c>
      <c r="D12" s="4" t="s">
        <v>35</v>
      </c>
      <c r="E12" s="15" t="s">
        <v>45</v>
      </c>
      <c r="F12" s="18">
        <v>29.29</v>
      </c>
      <c r="G12" s="15">
        <v>10.4</v>
      </c>
      <c r="H12" s="15">
        <v>10.72</v>
      </c>
      <c r="I12" s="15">
        <v>34</v>
      </c>
      <c r="J12" s="22">
        <v>98.4</v>
      </c>
    </row>
    <row r="13" spans="1:10" x14ac:dyDescent="0.3">
      <c r="A13" s="2"/>
      <c r="B13" s="4" t="s">
        <v>27</v>
      </c>
      <c r="C13" s="4" t="s">
        <v>38</v>
      </c>
      <c r="D13" s="4" t="s">
        <v>31</v>
      </c>
      <c r="E13" s="15" t="s">
        <v>46</v>
      </c>
      <c r="F13" s="18">
        <v>93.04</v>
      </c>
      <c r="G13" s="26">
        <f>464.6/0.23*0.3</f>
        <v>606</v>
      </c>
      <c r="H13" s="26">
        <f>12.35/0.23*0.3</f>
        <v>16.10869565217391</v>
      </c>
      <c r="I13" s="26">
        <f>12.98/0.23*0.3</f>
        <v>16.930434782608693</v>
      </c>
      <c r="J13" s="27">
        <f>43.45/0.23*0.3</f>
        <v>56.673913043478258</v>
      </c>
    </row>
    <row r="14" spans="1:10" x14ac:dyDescent="0.3">
      <c r="A14" s="2"/>
      <c r="B14" s="4" t="s">
        <v>22</v>
      </c>
      <c r="C14" s="4" t="s">
        <v>29</v>
      </c>
      <c r="D14" s="4" t="s">
        <v>32</v>
      </c>
      <c r="E14" s="15">
        <v>200</v>
      </c>
      <c r="F14" s="24">
        <v>12.6</v>
      </c>
      <c r="G14" s="26">
        <v>143.25</v>
      </c>
      <c r="H14" s="15">
        <v>0.2</v>
      </c>
      <c r="I14" s="15">
        <v>0.2</v>
      </c>
      <c r="J14" s="22">
        <v>34.85</v>
      </c>
    </row>
    <row r="15" spans="1:10" x14ac:dyDescent="0.3">
      <c r="A15" s="2"/>
      <c r="B15" s="4" t="s">
        <v>23</v>
      </c>
      <c r="C15" s="4" t="s">
        <v>29</v>
      </c>
      <c r="D15" s="4" t="s">
        <v>18</v>
      </c>
      <c r="E15" s="15">
        <v>30</v>
      </c>
      <c r="F15" s="18">
        <v>2.2799999999999998</v>
      </c>
      <c r="G15" s="26">
        <v>63</v>
      </c>
      <c r="H15" s="15">
        <v>1.8</v>
      </c>
      <c r="I15" s="26">
        <v>0.3</v>
      </c>
      <c r="J15" s="22">
        <v>12.9</v>
      </c>
    </row>
    <row r="16" spans="1:10" x14ac:dyDescent="0.3">
      <c r="A16" s="2"/>
      <c r="B16" s="4" t="s">
        <v>23</v>
      </c>
      <c r="C16" s="4" t="s">
        <v>29</v>
      </c>
      <c r="D16" s="4" t="s">
        <v>33</v>
      </c>
      <c r="E16" s="15">
        <v>30</v>
      </c>
      <c r="F16" s="18">
        <v>2.25</v>
      </c>
      <c r="G16" s="26">
        <v>57</v>
      </c>
      <c r="H16" s="15">
        <v>1.8</v>
      </c>
      <c r="I16" s="26">
        <v>0.3</v>
      </c>
      <c r="J16" s="22">
        <v>11.4</v>
      </c>
    </row>
    <row r="17" spans="1:10" x14ac:dyDescent="0.3">
      <c r="A17" s="2"/>
      <c r="B17" s="4"/>
      <c r="C17" s="4"/>
      <c r="D17" s="4"/>
      <c r="E17" s="15"/>
      <c r="F17" s="18">
        <f>SUM(F11:F16)</f>
        <v>163.12</v>
      </c>
      <c r="G17" s="15">
        <f>SUM(G11:G16)</f>
        <v>901.65</v>
      </c>
      <c r="H17" s="26">
        <f>SUM(H11:H16)</f>
        <v>31.628695652173914</v>
      </c>
      <c r="I17" s="26">
        <f>SUM(I11:I16)</f>
        <v>51.73043478260869</v>
      </c>
      <c r="J17" s="27">
        <f>SUM(J11:J16)</f>
        <v>218.72391304347826</v>
      </c>
    </row>
    <row r="18" spans="1:10" x14ac:dyDescent="0.3">
      <c r="A18" s="2"/>
      <c r="B18" s="4"/>
      <c r="C18" s="4"/>
      <c r="D18" s="4"/>
      <c r="E18" s="15"/>
      <c r="F18" s="4"/>
      <c r="G18" s="15"/>
      <c r="H18" s="15"/>
      <c r="I18" s="15"/>
      <c r="J18" s="22"/>
    </row>
    <row r="19" spans="1:10" x14ac:dyDescent="0.3">
      <c r="A19" s="2"/>
      <c r="B19" s="4"/>
      <c r="C19" s="4"/>
      <c r="D19" s="4"/>
      <c r="E19" s="15"/>
      <c r="F19" s="4"/>
      <c r="G19" s="4"/>
      <c r="H19" s="4"/>
      <c r="I19" s="4"/>
      <c r="J19" s="7"/>
    </row>
    <row r="20" spans="1:10" x14ac:dyDescent="0.3">
      <c r="A20" s="2"/>
      <c r="B20" s="4"/>
      <c r="C20" s="4"/>
      <c r="D20" s="4"/>
      <c r="E20" s="15"/>
      <c r="F20" s="4"/>
      <c r="G20" s="4"/>
      <c r="H20" s="4"/>
      <c r="I20" s="4"/>
      <c r="J20" s="7"/>
    </row>
    <row r="21" spans="1:10" ht="15" thickBot="1" x14ac:dyDescent="0.35">
      <c r="A21" s="3"/>
      <c r="B21" s="5"/>
      <c r="C21" s="5"/>
      <c r="D21" s="5"/>
      <c r="E21" s="16"/>
      <c r="F21" s="5"/>
      <c r="G21" s="5"/>
      <c r="H21" s="5"/>
      <c r="I21" s="5"/>
      <c r="J21" s="8"/>
    </row>
    <row r="22" spans="1:10" x14ac:dyDescent="0.3">
      <c r="A22" s="1" t="s">
        <v>47</v>
      </c>
      <c r="B22" s="6" t="s">
        <v>25</v>
      </c>
      <c r="C22" s="6" t="s">
        <v>37</v>
      </c>
      <c r="D22" s="6" t="s">
        <v>48</v>
      </c>
      <c r="E22" s="14">
        <v>100</v>
      </c>
      <c r="F22" s="17">
        <v>17.22</v>
      </c>
      <c r="G22" s="28">
        <v>16</v>
      </c>
      <c r="H22" s="14">
        <v>0</v>
      </c>
      <c r="I22" s="28">
        <v>0</v>
      </c>
      <c r="J22" s="30">
        <v>4</v>
      </c>
    </row>
    <row r="23" spans="1:10" x14ac:dyDescent="0.3">
      <c r="A23" s="2"/>
      <c r="B23" s="4" t="s">
        <v>24</v>
      </c>
      <c r="C23" s="4" t="s">
        <v>51</v>
      </c>
      <c r="D23" s="4" t="s">
        <v>49</v>
      </c>
      <c r="E23" s="15" t="s">
        <v>45</v>
      </c>
      <c r="F23" s="18">
        <v>44.5</v>
      </c>
      <c r="G23" s="15">
        <v>454.6</v>
      </c>
      <c r="H23" s="15">
        <v>18.399999999999999</v>
      </c>
      <c r="I23" s="15">
        <v>19.8</v>
      </c>
      <c r="J23" s="22">
        <v>18.86</v>
      </c>
    </row>
    <row r="24" spans="1:10" x14ac:dyDescent="0.3">
      <c r="A24" s="2"/>
      <c r="B24" s="4" t="s">
        <v>22</v>
      </c>
      <c r="C24" s="4" t="s">
        <v>40</v>
      </c>
      <c r="D24" s="4" t="s">
        <v>50</v>
      </c>
      <c r="E24" s="15" t="s">
        <v>20</v>
      </c>
      <c r="F24" s="18">
        <v>3.13</v>
      </c>
      <c r="G24" s="26">
        <v>41.6</v>
      </c>
      <c r="H24" s="15">
        <v>0</v>
      </c>
      <c r="I24" s="15">
        <v>0</v>
      </c>
      <c r="J24" s="27">
        <v>0.9</v>
      </c>
    </row>
    <row r="25" spans="1:10" x14ac:dyDescent="0.3">
      <c r="A25" s="2"/>
      <c r="B25" s="4" t="s">
        <v>23</v>
      </c>
      <c r="C25" s="4" t="s">
        <v>29</v>
      </c>
      <c r="D25" s="4" t="s">
        <v>18</v>
      </c>
      <c r="E25" s="15">
        <v>30</v>
      </c>
      <c r="F25" s="18">
        <v>2.2799999999999998</v>
      </c>
      <c r="G25" s="26">
        <v>63</v>
      </c>
      <c r="H25" s="15">
        <v>1.8</v>
      </c>
      <c r="I25" s="26">
        <v>0.3</v>
      </c>
      <c r="J25" s="22">
        <v>12.9</v>
      </c>
    </row>
    <row r="26" spans="1:10" x14ac:dyDescent="0.3">
      <c r="A26" s="2"/>
      <c r="B26" s="4"/>
      <c r="C26" s="4"/>
      <c r="D26" s="4"/>
      <c r="E26" s="15"/>
      <c r="F26" s="18">
        <f>SUM(F22:F25)</f>
        <v>67.13</v>
      </c>
      <c r="G26" s="26">
        <f>SUM(G22:G25)</f>
        <v>575.20000000000005</v>
      </c>
      <c r="H26" s="15">
        <f>SUM(H22:H25)</f>
        <v>20.2</v>
      </c>
      <c r="I26" s="26">
        <f>SUM(I22:I25)</f>
        <v>20.100000000000001</v>
      </c>
      <c r="J26" s="27">
        <f>SUM(J22:J25)</f>
        <v>36.659999999999997</v>
      </c>
    </row>
    <row r="27" spans="1:10" x14ac:dyDescent="0.3">
      <c r="A27" s="2"/>
      <c r="B27" s="4"/>
      <c r="C27" s="4"/>
      <c r="D27" s="4"/>
      <c r="E27" s="15"/>
      <c r="F27" s="4"/>
      <c r="G27" s="4"/>
      <c r="H27" s="4"/>
      <c r="I27" s="4"/>
      <c r="J27" s="7"/>
    </row>
    <row r="28" spans="1:10" x14ac:dyDescent="0.3">
      <c r="A28" s="2"/>
      <c r="B28" s="4"/>
      <c r="C28" s="4"/>
      <c r="D28" s="4"/>
      <c r="E28" s="15"/>
      <c r="F28" s="4"/>
      <c r="G28" s="4"/>
      <c r="H28" s="4"/>
      <c r="I28" s="4"/>
      <c r="J28" s="7"/>
    </row>
    <row r="29" spans="1:10" ht="15" thickBot="1" x14ac:dyDescent="0.35">
      <c r="A29" s="3"/>
      <c r="B29" s="5"/>
      <c r="C29" s="5"/>
      <c r="D29" s="5"/>
      <c r="E29" s="16"/>
      <c r="F29" s="5"/>
      <c r="G29" s="5"/>
      <c r="H29" s="5"/>
      <c r="I29" s="5"/>
      <c r="J29" s="8"/>
    </row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05.10.</vt:lpstr>
      <vt:lpstr>04.10.</vt:lpstr>
      <vt:lpstr>02.10.</vt:lpstr>
      <vt:lpstr>01.10.</vt:lpstr>
      <vt:lpstr>5-11</vt:lpstr>
      <vt:lpstr>'01.10.'!Область_печати</vt:lpstr>
      <vt:lpstr>'02.10.'!Область_печати</vt:lpstr>
      <vt:lpstr>'04.10.'!Область_печати</vt:lpstr>
      <vt:lpstr>'05.10.'!Область_печати</vt:lpstr>
      <vt:lpstr>'5-11'!Область_печати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2021-10-05T02:54:15Z</dcterms:modified>
</cp:coreProperties>
</file>